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U9" i="5"/>
  <c r="T9" i="5"/>
  <c r="S9" i="5"/>
  <c r="R9" i="5"/>
  <c r="Q9" i="5"/>
  <c r="I9" i="5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K15" i="5" s="1"/>
  <c r="J15" i="5" s="1"/>
  <c r="I13" i="5"/>
  <c r="I15" i="5"/>
  <c r="F14" i="5"/>
  <c r="L14" i="5" s="1"/>
  <c r="H14" i="5"/>
  <c r="M14" i="5" s="1"/>
  <c r="H15" i="5"/>
  <c r="M15" i="5" s="1"/>
  <c r="O15" i="5"/>
  <c r="O14" i="5"/>
  <c r="AF9" i="5"/>
  <c r="J14" i="5" l="1"/>
  <c r="N14" i="5"/>
  <c r="F15" i="5"/>
  <c r="N15" i="5" s="1"/>
  <c r="L15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<sst xmlns="http://schemas.openxmlformats.org/spreadsheetml/2006/main" count="72" uniqueCount="31">
  <si>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</si>
  <si>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</si>
  <si>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</si>
  <si>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</si>
  <si>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</si>
  <si>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</si>
  <si>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</si>
  <si>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</si>
  <si>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</si>
  <si>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</si>
  <si>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</si>
  <si>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</si>
  <si>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</si>
  <si>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</si>
  <si>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</si>
  <si>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</si>
  <si>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</si>
  <si>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</si>
  <si>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</si>
  <si>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</si>
  <si>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</si>
  <si>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</si>
  <si>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</si>
  <si>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</si>
  <si>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Mikkola</t>
  </si>
  <si>
    <t>Lippo Pesis = Oulun Lippo Pesis  (2010)</t>
  </si>
  <si>
    <t>5.</t>
  </si>
  <si>
    <t>Lippo Pesis  2</t>
  </si>
  <si>
    <t>8.</t>
  </si>
  <si>
    <t>Lippo Juniorit = Oulun Lippo Juniorit  (2003),  kasvattajaseura</t>
  </si>
  <si>
    <t>4.1.1997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</si>
</sst>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6</v>
      </c>
      <c r="AB4" s="12">
        <v>0</v>
      </c>
      <c r="AC4" s="12">
        <v>5</v>
      </c>
      <c r="AD4" s="12">
        <v>6</v>
      </c>
      <c r="AE4" s="12">
        <v>22</v>
      </c>
      <c r="AF4" s="68">
        <v>0.6875</v>
      </c>
      <c r="AG4" s="69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27</v>
      </c>
      <c r="AA6" s="12">
        <v>7</v>
      </c>
      <c r="AB6" s="12">
        <v>0</v>
      </c>
      <c r="AC6" s="12">
        <v>0</v>
      </c>
      <c r="AD6" s="12">
        <v>8</v>
      </c>
      <c r="AE6" s="12">
        <v>20</v>
      </c>
      <c r="AF6" s="68">
        <v>0.54049999999999998</v>
      </c>
      <c r="AG6" s="69">
        <v>37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/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/>
      <c r="X9" s="64" t="s">
        <v>13</v>
      </c>
      <c r="Y9" s="11"/>
      <c r="Z9" s="9"/>
      <c r="AA9" s="36">
        <f>SUM(AA4:AA8)</f>
        <v>13</v>
      </c>
      <c r="AB9" s="36">
        <f>SUM(AB4:AB8)</f>
        <v>0</v>
      </c>
      <c r="AC9" s="36">
        <f>SUM(AC4:AC8)</f>
        <v>5</v>
      </c>
      <c r="AD9" s="36">
        <f>SUM(AD4:AD8)</f>
        <v>14</v>
      </c>
      <c r="AE9" s="36">
        <f>SUM(AE4:AE8)</f>
        <v>42</v>
      </c>
      <c r="AF9" s="37">
        <f>PRODUCT(AE9/AG9)</f>
        <v>0.60869565217391308</v>
      </c>
      <c r="AG9" s="21">
        <f>SUM(AG4:AG8)</f>
        <v>69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13</v>
      </c>
      <c r="F14" s="47">
        <f>PRODUCT(AB9+AN9)</f>
        <v>0</v>
      </c>
      <c r="G14" s="47">
        <f>PRODUCT(AC9+AO9)</f>
        <v>5</v>
      </c>
      <c r="H14" s="47">
        <f>PRODUCT(AD9+AP9)</f>
        <v>14</v>
      </c>
      <c r="I14" s="47">
        <f>PRODUCT(AE9+AQ9)</f>
        <v>42</v>
      </c>
      <c r="J14" s="60">
        <f>PRODUCT(I14/K14)</f>
        <v>0.60869565217391308</v>
      </c>
      <c r="K14" s="10">
        <f>PRODUCT(AG9+AS9)</f>
        <v>69</v>
      </c>
      <c r="L14" s="53">
        <f>PRODUCT((F14+G14)/E14)</f>
        <v>0.38461538461538464</v>
      </c>
      <c r="M14" s="53">
        <f>PRODUCT(H14/E14)</f>
        <v>1.0769230769230769</v>
      </c>
      <c r="N14" s="53">
        <f>PRODUCT((F14+G14+H14)/E14)</f>
        <v>1.4615384615384615</v>
      </c>
      <c r="O14" s="53">
        <f>PRODUCT(I14/E14)</f>
        <v>3.2307692307692308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13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14</v>
      </c>
      <c r="I15" s="47">
        <f t="shared" si="0"/>
        <v>42</v>
      </c>
      <c r="J15" s="60">
        <f>PRODUCT(I15/K15)</f>
        <v>0.60869565217391308</v>
      </c>
      <c r="K15" s="16">
        <f>SUM(K12:K14)</f>
        <v>69</v>
      </c>
      <c r="L15" s="53">
        <f>PRODUCT((F15+G15)/E15)</f>
        <v>0.38461538461538464</v>
      </c>
      <c r="M15" s="53">
        <f>PRODUCT(H15/E15)</f>
        <v>1.0769230769230769</v>
      </c>
      <c r="N15" s="53">
        <f>PRODUCT((F15+G15+H15)/E15)</f>
        <v>1.4615384615384615</v>
      </c>
      <c r="O15" s="53">
        <f>PRODUCT(I15/E15)</f>
        <v>3.2307692307692308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T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2020-04-08T17:44:22Z</dcterms:modified>
</cp:coreProperties>
</file>